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 květen\"/>
    </mc:Choice>
  </mc:AlternateContent>
  <xr:revisionPtr revIDLastSave="0" documentId="13_ncr:1_{FEB6E4F5-08C1-4FB6-B1E0-3CD4E16EFED4}" xr6:coauthVersionLast="36" xr6:coauthVersionMax="36" xr10:uidLastSave="{00000000-0000-0000-0000-000000000000}"/>
  <bookViews>
    <workbookView xWindow="0" yWindow="0" windowWidth="23040" windowHeight="8364" tabRatio="925" activeTab="1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F78" i="3"/>
  <c r="B24" i="4"/>
  <c r="I16" i="4"/>
  <c r="H78" i="3" l="1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<sst xmlns="http://schemas.openxmlformats.org/spreadsheetml/2006/main" count="171" uniqueCount="49">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</sst>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5408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11132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4697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6486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4748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8634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8784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2972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2174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5153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26630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13377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2665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1726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6382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32471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72013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17435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121919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opLeftCell="A37" zoomScale="110" zoomScaleNormal="110" workbookViewId="0">
      <selection activeCell="S54" sqref="S54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2466</v>
      </c>
      <c r="I2" s="129"/>
      <c r="J2" s="129"/>
      <c r="K2" s="129"/>
      <c r="L2" s="129"/>
      <c r="M2" s="129"/>
      <c r="N2" s="129"/>
      <c r="O2" s="132"/>
      <c r="P2" s="131">
        <f>SUM(D2:O2)</f>
        <v>5408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2410.8333333333335</v>
      </c>
      <c r="I14" s="26">
        <f t="shared" si="1"/>
        <v>2585.4545454545455</v>
      </c>
      <c r="J14" s="26">
        <f t="shared" si="1"/>
        <v>7813.363636363636</v>
      </c>
      <c r="K14" s="26">
        <f t="shared" si="1"/>
        <v>7680.090909090909</v>
      </c>
      <c r="L14" s="26">
        <f t="shared" si="1"/>
        <v>2607.181818181818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30579.666666666668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4270</v>
      </c>
      <c r="H17" s="129">
        <v>6505</v>
      </c>
      <c r="I17" s="129"/>
      <c r="J17" s="129"/>
      <c r="K17" s="129"/>
      <c r="L17" s="129"/>
      <c r="M17" s="129"/>
      <c r="N17" s="129"/>
      <c r="O17" s="130"/>
      <c r="P17" s="131">
        <f>SUM(D17:O17)</f>
        <v>11132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4331.833333333333</v>
      </c>
      <c r="H29" s="26">
        <f t="shared" si="3"/>
        <v>7143.333333333333</v>
      </c>
      <c r="I29" s="26">
        <f t="shared" si="3"/>
        <v>8581.818181818182</v>
      </c>
      <c r="J29" s="26">
        <f t="shared" si="3"/>
        <v>16994.81818181818</v>
      </c>
      <c r="K29" s="26">
        <f t="shared" si="3"/>
        <v>16299.272727272728</v>
      </c>
      <c r="L29" s="26">
        <f t="shared" si="3"/>
        <v>9449.545454545454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64828.666666666664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3145</v>
      </c>
      <c r="I31" s="129"/>
      <c r="J31" s="129"/>
      <c r="K31" s="129"/>
      <c r="L31" s="129"/>
      <c r="M31" s="129"/>
      <c r="N31" s="129"/>
      <c r="O31" s="130"/>
      <c r="P31" s="131">
        <f>SUM(D31:O31)</f>
        <v>4697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3106.4166666666665</v>
      </c>
      <c r="I43" s="26">
        <f t="shared" si="5"/>
        <v>3750.090909090909</v>
      </c>
      <c r="J43" s="26">
        <f t="shared" si="5"/>
        <v>11232.454545454546</v>
      </c>
      <c r="K43" s="26">
        <f t="shared" si="5"/>
        <v>11061.454545454546</v>
      </c>
      <c r="L43" s="26">
        <f t="shared" si="5"/>
        <v>3950.4545454545455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33884.083333333336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3544</v>
      </c>
      <c r="H45" s="129">
        <v>2942</v>
      </c>
      <c r="I45" s="129"/>
      <c r="J45" s="129"/>
      <c r="K45" s="129"/>
      <c r="L45" s="129"/>
      <c r="M45" s="129"/>
      <c r="N45" s="129"/>
      <c r="O45" s="130"/>
      <c r="P45" s="131">
        <f>SUM(D45:O45)</f>
        <v>6486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</v>
      </c>
      <c r="H57" s="26">
        <f t="shared" si="7"/>
        <v>3844.8333333333335</v>
      </c>
      <c r="I57" s="26">
        <f t="shared" si="7"/>
        <v>4872.818181818182</v>
      </c>
      <c r="J57" s="26">
        <f t="shared" si="7"/>
        <v>14867</v>
      </c>
      <c r="K57" s="26">
        <f t="shared" si="7"/>
        <v>14293.727272727272</v>
      </c>
      <c r="L57" s="26">
        <f t="shared" si="7"/>
        <v>5042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44010.166666666664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1680</v>
      </c>
      <c r="H59" s="129">
        <v>3062</v>
      </c>
      <c r="I59" s="129"/>
      <c r="J59" s="129"/>
      <c r="K59" s="129"/>
      <c r="L59" s="129"/>
      <c r="M59" s="129"/>
      <c r="N59" s="129"/>
      <c r="O59" s="130"/>
      <c r="P59" s="131">
        <f>SUM(D59:O59)</f>
        <v>4748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2333.4166666666665</v>
      </c>
      <c r="H71" s="26">
        <f t="shared" si="9"/>
        <v>5340.416666666667</v>
      </c>
      <c r="I71" s="26">
        <f t="shared" si="9"/>
        <v>10586.181818181818</v>
      </c>
      <c r="J71" s="26">
        <f t="shared" si="9"/>
        <v>17852.81818181818</v>
      </c>
      <c r="K71" s="26">
        <f t="shared" si="9"/>
        <v>18146.909090909092</v>
      </c>
      <c r="L71" s="26">
        <f t="shared" si="9"/>
        <v>4529.909090909091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61287.666666666664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5408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11132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4697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6486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4748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32471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6"/>
  <sheetViews>
    <sheetView tabSelected="1" topLeftCell="A97" workbookViewId="0">
      <selection activeCell="T102" sqref="T102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/>
      <c r="I2" s="129"/>
      <c r="J2" s="129"/>
      <c r="K2" s="129"/>
      <c r="L2" s="129"/>
      <c r="M2" s="129"/>
      <c r="N2" s="132"/>
      <c r="O2" s="134">
        <f>SUM(C2:N2)</f>
        <v>8634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7635.583333333333</v>
      </c>
      <c r="I15" s="69">
        <f t="shared" si="1"/>
        <v>18518</v>
      </c>
      <c r="J15" s="69">
        <f t="shared" si="1"/>
        <v>16686.916666666668</v>
      </c>
      <c r="K15" s="69">
        <f t="shared" si="1"/>
        <v>5898.583333333333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56837.461538461539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5624</v>
      </c>
      <c r="H17" s="129"/>
      <c r="I17" s="129"/>
      <c r="J17" s="129"/>
      <c r="K17" s="129"/>
      <c r="L17" s="129"/>
      <c r="M17" s="129"/>
      <c r="N17" s="130"/>
      <c r="O17" s="131">
        <f>SUM(C17:N17)</f>
        <v>8784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4882.5384615384619</v>
      </c>
      <c r="H30" s="26">
        <f t="shared" si="3"/>
        <v>4857.666666666667</v>
      </c>
      <c r="I30" s="26">
        <f t="shared" si="3"/>
        <v>10471.333333333334</v>
      </c>
      <c r="J30" s="26">
        <f t="shared" si="3"/>
        <v>11157.25</v>
      </c>
      <c r="K30" s="26">
        <f t="shared" si="3"/>
        <v>5022.666666666667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39860.923076923078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/>
      <c r="I32" s="129"/>
      <c r="J32" s="129"/>
      <c r="K32" s="129"/>
      <c r="L32" s="129"/>
      <c r="M32" s="129"/>
      <c r="N32" s="130"/>
      <c r="O32" s="131">
        <f>SUM(C32:N32)</f>
        <v>2972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2136.0833333333335</v>
      </c>
      <c r="I45" s="26">
        <f t="shared" si="5"/>
        <v>4955.083333333333</v>
      </c>
      <c r="J45" s="26">
        <f t="shared" si="5"/>
        <v>4916.833333333333</v>
      </c>
      <c r="K45" s="26">
        <f t="shared" si="5"/>
        <v>1602.8333333333333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16647.23076923077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/>
      <c r="I47" s="129"/>
      <c r="J47" s="129"/>
      <c r="K47" s="129"/>
      <c r="L47" s="129"/>
      <c r="M47" s="129"/>
      <c r="N47" s="130"/>
      <c r="O47" s="131">
        <f>SUM(C47:N47)</f>
        <v>2174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2869.5</v>
      </c>
      <c r="I60" s="26">
        <f t="shared" si="7"/>
        <v>6666.75</v>
      </c>
      <c r="J60" s="26">
        <f t="shared" si="7"/>
        <v>6571.666666666667</v>
      </c>
      <c r="K60" s="26">
        <f t="shared" si="7"/>
        <v>2553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22290.23076923077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/>
      <c r="I62" s="129"/>
      <c r="J62" s="129"/>
      <c r="K62" s="129"/>
      <c r="L62" s="129"/>
      <c r="M62" s="129"/>
      <c r="N62" s="130"/>
      <c r="O62" s="131">
        <f>SUM(C62:N62)</f>
        <v>5153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3987.4166666666665</v>
      </c>
      <c r="I75" s="26">
        <f t="shared" si="9"/>
        <v>8195.8333333333339</v>
      </c>
      <c r="J75" s="26">
        <f t="shared" si="9"/>
        <v>8057</v>
      </c>
      <c r="K75" s="26">
        <f t="shared" si="9"/>
        <v>3331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28559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704</v>
      </c>
      <c r="E77" s="136">
        <v>777</v>
      </c>
      <c r="F77" s="136">
        <v>14448</v>
      </c>
      <c r="G77" s="136">
        <v>10390</v>
      </c>
      <c r="H77" s="136"/>
      <c r="I77" s="136"/>
      <c r="J77" s="136"/>
      <c r="K77" s="136"/>
      <c r="L77" s="136"/>
      <c r="M77" s="136"/>
      <c r="N77" s="137"/>
      <c r="O77" s="138">
        <f>SUM(C77:N77)</f>
        <v>26630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1977.7692307692307</v>
      </c>
      <c r="E90" s="26">
        <f t="shared" si="11"/>
        <v>5388.2307692307695</v>
      </c>
      <c r="F90" s="26">
        <f t="shared" si="11"/>
        <v>9806.2307692307695</v>
      </c>
      <c r="G90" s="26">
        <f t="shared" si="11"/>
        <v>11277.923076923076</v>
      </c>
      <c r="H90" s="26">
        <f t="shared" si="11"/>
        <v>8998.0909090909099</v>
      </c>
      <c r="I90" s="26">
        <f t="shared" si="11"/>
        <v>19537.916666666668</v>
      </c>
      <c r="J90" s="26">
        <f t="shared" si="11"/>
        <v>20299.333333333332</v>
      </c>
      <c r="K90" s="26">
        <f t="shared" si="11"/>
        <v>7853.25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98766.153846153844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8760</v>
      </c>
      <c r="H92" s="129"/>
      <c r="I92" s="129"/>
      <c r="J92" s="129"/>
      <c r="K92" s="129"/>
      <c r="L92" s="129"/>
      <c r="M92" s="129"/>
      <c r="N92" s="130"/>
      <c r="O92" s="131">
        <f>SUM(C92:N92)</f>
        <v>13377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10291.846153846154</v>
      </c>
      <c r="H105" s="27">
        <f t="shared" si="13"/>
        <v>11658.833333333334</v>
      </c>
      <c r="I105" s="27">
        <f t="shared" si="13"/>
        <v>31362.166666666668</v>
      </c>
      <c r="J105" s="27">
        <f t="shared" si="13"/>
        <v>31251.166666666668</v>
      </c>
      <c r="K105" s="27">
        <f t="shared" si="13"/>
        <v>9256.8333333333339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96051.846153846156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340</v>
      </c>
      <c r="E107" s="129">
        <v>410</v>
      </c>
      <c r="F107" s="129">
        <v>1504</v>
      </c>
      <c r="G107" s="129">
        <v>1700</v>
      </c>
      <c r="H107" s="129"/>
      <c r="I107" s="129"/>
      <c r="J107" s="129"/>
      <c r="K107" s="129"/>
      <c r="L107" s="129"/>
      <c r="M107" s="129"/>
      <c r="N107" s="130"/>
      <c r="O107" s="131">
        <f>SUM(C107:N107)</f>
        <v>4289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34.230769230769234</v>
      </c>
      <c r="E120" s="26">
        <f t="shared" si="15"/>
        <v>187.07692307692307</v>
      </c>
      <c r="F120" s="26">
        <f t="shared" si="15"/>
        <v>1210.6923076923076</v>
      </c>
      <c r="G120" s="26">
        <f t="shared" si="15"/>
        <v>2404.9230769230771</v>
      </c>
      <c r="H120" s="26">
        <f t="shared" si="15"/>
        <v>2924.9166666666665</v>
      </c>
      <c r="I120" s="26">
        <f t="shared" si="15"/>
        <v>7226.75</v>
      </c>
      <c r="J120" s="26">
        <f t="shared" si="15"/>
        <v>7046.75</v>
      </c>
      <c r="K120" s="26">
        <f t="shared" si="15"/>
        <v>2781.75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24095.153846153848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8634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8784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2972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2174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5153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26630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13377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4289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72013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3"/>
  <sheetViews>
    <sheetView topLeftCell="A7" workbookViewId="0">
      <selection activeCell="R40" sqref="R40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996</v>
      </c>
      <c r="G2" s="129">
        <v>1669</v>
      </c>
      <c r="H2" s="129"/>
      <c r="I2" s="129"/>
      <c r="J2" s="129"/>
      <c r="K2" s="129"/>
      <c r="L2" s="129"/>
      <c r="M2" s="129"/>
      <c r="N2" s="130"/>
      <c r="O2" s="131">
        <f>SUM(C2:N2)</f>
        <v>2665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1820.6923076923076</v>
      </c>
      <c r="G15" s="26">
        <f t="shared" si="1"/>
        <v>4187.3846153846152</v>
      </c>
      <c r="H15" s="26">
        <f t="shared" si="1"/>
        <v>3753.5833333333335</v>
      </c>
      <c r="I15" s="26">
        <f t="shared" si="1"/>
        <v>8322.6666666666661</v>
      </c>
      <c r="J15" s="26">
        <f t="shared" si="1"/>
        <v>7343.916666666667</v>
      </c>
      <c r="K15" s="26">
        <f t="shared" si="1"/>
        <v>3521.0833333333335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29007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/>
      <c r="I17" s="129"/>
      <c r="J17" s="129"/>
      <c r="K17" s="129"/>
      <c r="L17" s="129"/>
      <c r="M17" s="129"/>
      <c r="N17" s="130"/>
      <c r="O17" s="131">
        <f>SUM(C17:N17)</f>
        <v>1726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1048.1666666666667</v>
      </c>
      <c r="I30" s="26">
        <f t="shared" si="3"/>
        <v>2967.0833333333335</v>
      </c>
      <c r="J30" s="26">
        <f t="shared" si="3"/>
        <v>2740.8333333333335</v>
      </c>
      <c r="K30" s="26">
        <f t="shared" si="3"/>
        <v>718.33333333333337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8808.8461538461543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0</v>
      </c>
      <c r="D32" s="129">
        <v>0</v>
      </c>
      <c r="E32" s="129">
        <v>58</v>
      </c>
      <c r="F32" s="129">
        <v>2738</v>
      </c>
      <c r="G32" s="129">
        <v>3586</v>
      </c>
      <c r="H32" s="129"/>
      <c r="I32" s="129"/>
      <c r="J32" s="129"/>
      <c r="K32" s="129"/>
      <c r="L32" s="129"/>
      <c r="M32" s="129"/>
      <c r="N32" s="130"/>
      <c r="O32" s="131">
        <f>SUM(C32:N32)</f>
        <v>6382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55.07692307692308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2013.2307692307693</v>
      </c>
      <c r="G45" s="26">
        <f t="shared" si="5"/>
        <v>3661.6923076923076</v>
      </c>
      <c r="H45" s="26">
        <f t="shared" si="5"/>
        <v>3828.6666666666665</v>
      </c>
      <c r="I45" s="26">
        <f t="shared" si="5"/>
        <v>15961.666666666666</v>
      </c>
      <c r="J45" s="26">
        <f t="shared" si="5"/>
        <v>8257.5833333333339</v>
      </c>
      <c r="K45" s="26">
        <f t="shared" si="5"/>
        <v>4003.1666666666665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38319.923076923078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507</v>
      </c>
      <c r="F47" s="129">
        <v>2061</v>
      </c>
      <c r="G47" s="129">
        <v>3621</v>
      </c>
      <c r="H47" s="129"/>
      <c r="I47" s="129"/>
      <c r="J47" s="129"/>
      <c r="K47" s="129"/>
      <c r="L47" s="129"/>
      <c r="M47" s="129"/>
      <c r="N47" s="130"/>
      <c r="O47" s="131">
        <f>SUM(C47:N47)</f>
        <v>6662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163.76923076923077</v>
      </c>
      <c r="F60" s="26">
        <f t="shared" si="7"/>
        <v>999.38461538461536</v>
      </c>
      <c r="G60" s="26">
        <f t="shared" si="7"/>
        <v>2171.2307692307691</v>
      </c>
      <c r="H60" s="26">
        <f t="shared" si="7"/>
        <v>2627.5833333333335</v>
      </c>
      <c r="I60" s="26">
        <f t="shared" si="7"/>
        <v>6082.666666666667</v>
      </c>
      <c r="J60" s="26">
        <f t="shared" si="7"/>
        <v>5727.5</v>
      </c>
      <c r="K60" s="26">
        <f t="shared" si="7"/>
        <v>1996.75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20714.76923076923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2665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1726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6382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6662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17435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5408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-19109</v>
      </c>
      <c r="AG2" s="44"/>
      <c r="AH2" s="106">
        <f>100*AF2/M2</f>
        <v>-77.941836276869111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11132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-42525</v>
      </c>
      <c r="AG3" s="44"/>
      <c r="AH3" s="106">
        <f t="shared" ref="AH3:AH7" si="9">100*AF3/M3</f>
        <v>-79.253405892986933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4697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-22437</v>
      </c>
      <c r="AG4" s="44"/>
      <c r="AH4" s="106">
        <f t="shared" si="9"/>
        <v>-82.689614505786096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6486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-41400</v>
      </c>
      <c r="AG5" s="44"/>
      <c r="AH5" s="106">
        <f t="shared" si="9"/>
        <v>-86.455331412103746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4748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-27992</v>
      </c>
      <c r="AG6" s="44"/>
      <c r="AH6" s="106">
        <f t="shared" si="9"/>
        <v>-85.497861942577885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32471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-153463</v>
      </c>
      <c r="AG7" s="107"/>
      <c r="AH7" s="106">
        <f t="shared" si="9"/>
        <v>-82.536276313100345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8634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-44452</v>
      </c>
      <c r="AG11" s="44"/>
      <c r="AH11" s="106">
        <f>100*AF11/M11</f>
        <v>-83.735824887917715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8784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-22448</v>
      </c>
      <c r="AG12" s="44"/>
      <c r="AH12" s="106">
        <f t="shared" ref="AH12:AH19" si="20">100*AF12/M12</f>
        <v>-71.875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2972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-8596</v>
      </c>
      <c r="AG13" s="44"/>
      <c r="AH13" s="106">
        <f t="shared" si="20"/>
        <v>-74.30843706777317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2174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-11922</v>
      </c>
      <c r="AG14" s="44"/>
      <c r="AH14" s="106">
        <f t="shared" si="20"/>
        <v>-84.57718501702611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5153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-19430</v>
      </c>
      <c r="AG15" s="44"/>
      <c r="AH15" s="106">
        <f t="shared" si="20"/>
        <v>-79.038359842167353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26630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-26482</v>
      </c>
      <c r="AG16" s="44"/>
      <c r="AH16" s="106">
        <f t="shared" si="20"/>
        <v>-49.86067178791987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13377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-83608</v>
      </c>
      <c r="AG17" s="44"/>
      <c r="AH17" s="106">
        <f t="shared" si="20"/>
        <v>-86.207145434861062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4289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-13623</v>
      </c>
      <c r="AG18" s="44"/>
      <c r="AH18" s="106">
        <f t="shared" si="20"/>
        <v>-76.05515855292542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72013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-230561</v>
      </c>
      <c r="AG19" s="107"/>
      <c r="AH19" s="106">
        <f t="shared" si="20"/>
        <v>-76.199871766906611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2665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-10642</v>
      </c>
      <c r="AG23" s="44"/>
      <c r="AH23" s="106">
        <f>100*AF23/M23</f>
        <v>-79.972946569474715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1726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-8423</v>
      </c>
      <c r="AG24" s="44"/>
      <c r="AH24" s="106">
        <f t="shared" ref="AH24:AH28" si="31">100*AF24/M24</f>
        <v>-82.993398364370876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6382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-22704</v>
      </c>
      <c r="AG25" s="44"/>
      <c r="AH25" s="106">
        <f t="shared" si="31"/>
        <v>-78.058172316578421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6662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-24721</v>
      </c>
      <c r="AG26" s="44"/>
      <c r="AH26" s="106">
        <f t="shared" si="31"/>
        <v>-78.771946595290444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17435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-66490</v>
      </c>
      <c r="AG28" s="107"/>
      <c r="AH28" s="106">
        <f t="shared" si="31"/>
        <v>-79.225498957402436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121919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-450514</v>
      </c>
      <c r="AG32" s="44"/>
      <c r="AH32" s="106">
        <f>100*AF32/M32</f>
        <v>-78.701612241083239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2022-06-02T06:53:30Z</dcterms:modified>
</cp:coreProperties>
</file>